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2"/>
  </bookViews>
  <sheets>
    <sheet name="207.2" sheetId="1" r:id="rId1"/>
    <sheet name="Sheet2" sheetId="2" r:id="rId2"/>
    <sheet name="План и отчет" sheetId="3" r:id="rId3"/>
  </sheets>
  <definedNames>
    <definedName name="_xlnm._FilterDatabase" localSheetId="0" hidden="1">'207.2'!$C$1:$C$181</definedName>
  </definedNames>
  <calcPr calcId="145621"/>
</workbook>
</file>

<file path=xl/calcChain.xml><?xml version="1.0" encoding="utf-8"?>
<calcChain xmlns="http://schemas.openxmlformats.org/spreadsheetml/2006/main">
  <c r="H22" i="3"/>
  <c r="C22"/>
  <c r="E22"/>
  <c r="G9"/>
  <c r="G10"/>
  <c r="G11"/>
  <c r="G12"/>
  <c r="G13"/>
  <c r="G15"/>
  <c r="G17"/>
  <c r="G18"/>
  <c r="G19"/>
  <c r="G20"/>
  <c r="G8"/>
  <c r="D22"/>
  <c r="G22" l="1"/>
  <c r="D37" i="2"/>
  <c r="D50"/>
  <c r="H50" s="1"/>
  <c r="C50"/>
  <c r="D45"/>
  <c r="G45" s="1"/>
  <c r="C45"/>
  <c r="D40"/>
  <c r="C40"/>
  <c r="C37" s="1"/>
  <c r="C33" s="1"/>
  <c r="D34"/>
  <c r="D33" s="1"/>
  <c r="G33" s="1"/>
  <c r="D32"/>
  <c r="D31"/>
  <c r="D30"/>
  <c r="C29"/>
  <c r="D28"/>
  <c r="D8"/>
  <c r="D27"/>
  <c r="D26"/>
  <c r="D5"/>
  <c r="D24"/>
  <c r="D23"/>
  <c r="D22"/>
  <c r="D21"/>
  <c r="D20"/>
  <c r="D19"/>
  <c r="D18"/>
  <c r="D17"/>
  <c r="D16"/>
  <c r="D15"/>
  <c r="D14"/>
  <c r="D13"/>
  <c r="D10"/>
  <c r="D9"/>
  <c r="C5"/>
  <c r="D7" l="1"/>
  <c r="D25"/>
  <c r="D29"/>
  <c r="E29" s="1"/>
  <c r="E37"/>
  <c r="D12"/>
  <c r="G40"/>
  <c r="G5"/>
</calcChain>
</file>

<file path=xl/sharedStrings.xml><?xml version="1.0" encoding="utf-8"?>
<sst xmlns="http://schemas.openxmlformats.org/spreadsheetml/2006/main" count="142" uniqueCount="89">
  <si>
    <t>Деб. оборот</t>
  </si>
  <si>
    <t>ЕЕ - т.ч.</t>
  </si>
  <si>
    <t>ТЕ в пр-вото</t>
  </si>
  <si>
    <t>ТЕ в преноса</t>
  </si>
  <si>
    <t>общи</t>
  </si>
  <si>
    <t>007-ПРАХОВИ ГОРЕЛКИ към ПГ 7</t>
  </si>
  <si>
    <t>00721-СИСТЕМА ЗА ЗАЩИТА НА ПГ 7</t>
  </si>
  <si>
    <t>026S СЕВЕРНА ВОДНА МАГИСТРАЛА</t>
  </si>
  <si>
    <t>CГУPOИЗBOЗ  Русе ІV</t>
  </si>
  <si>
    <t>KOTEЛ 7   и  CПOMA-ЛHИ CЬОР-Я</t>
  </si>
  <si>
    <t>KOTEЛ 7   и  CПOMA-ЛHИ CЬОР-Я (BG-$-0022_2)</t>
  </si>
  <si>
    <t>KOTEЛ 7   и  CПOMA-ЛHИ CЬОР-Я (BG-$-0039_2)</t>
  </si>
  <si>
    <t>KOTEЛEH AГPEГAT N1</t>
  </si>
  <si>
    <t>Багерна ПС-2</t>
  </si>
  <si>
    <t>БУЛДОЗЕР  Б 10 М 0.100 - 1Е - № 10</t>
  </si>
  <si>
    <t>БУЛДОЗЕР Б 10М.0100. 1Е-  № 9</t>
  </si>
  <si>
    <t>БУЛДОЗЕР ДZ 132-2.00-  № 1</t>
  </si>
  <si>
    <t>ВЪЗДУХОВОДИ  към  ПГ 7</t>
  </si>
  <si>
    <t>Г Л Т  08  АБ</t>
  </si>
  <si>
    <t>ГЕНЕРАТОР  6</t>
  </si>
  <si>
    <t>ДИМНИ ВЕНТИЛАТОРИ към ПГ 7</t>
  </si>
  <si>
    <t>ЗAKPИTA PAЗПPEДEЛИTEЛHA У-БА</t>
  </si>
  <si>
    <t>КОМПРЕСОР L 30-7.5 DELCOS-1000</t>
  </si>
  <si>
    <t>КОМПРЕСОР L-30-7.5 DELCOS-3000</t>
  </si>
  <si>
    <t>Лек автомобил МИЦУБИШИ  Пажеро  СА 19 95 ХА</t>
  </si>
  <si>
    <t>ЛИНЗОВИ КОМПЕНСАТОРИ</t>
  </si>
  <si>
    <t>МЕЛНИЦИ и МАЛН.ВЕНТ.към ПГ7</t>
  </si>
  <si>
    <t>МЕЛНИЦИ и МАЛН.ВЕНТ.към ПГ7 (BG-$-0039_2)</t>
  </si>
  <si>
    <t>МЕЛНИЦИ и МЕЛН.ВЕНТИЛ.към ПГ 8</t>
  </si>
  <si>
    <t>МЕЛНИЦИ и МЕЛН.ВЕНТИЛ.към ПГ 8 (BG-$-0039_4)</t>
  </si>
  <si>
    <t>МЕЛНИЦИи МЕЛНИЧ ВЕНТИЛ.къмПГ5 (BG-$-0039_4)</t>
  </si>
  <si>
    <t>МЕЛНИЧНО ПРАХОВА С-МА към  ПГ5</t>
  </si>
  <si>
    <t>МЕЛНИЧНО ПРАХОВИ С-МИ към ПГ7</t>
  </si>
  <si>
    <t>МЕЛНИЧНО ПРАХОВИ СИСТЕМИ КЪМ ПГ7 (BG-$-0039_2)</t>
  </si>
  <si>
    <t>ПГ 5</t>
  </si>
  <si>
    <t>ПОМПЕНА  СТАНЦИЯ на р. Дунав</t>
  </si>
  <si>
    <t>СЕВЕРНА ВОДНА МАГИСТРАЛА</t>
  </si>
  <si>
    <t>СЪОРЪЖЕНИЯ ГАС</t>
  </si>
  <si>
    <t>ТГ 4 Спомагателни  съор-я ТА 4</t>
  </si>
  <si>
    <t>ТГ 6 Спомагателни съоръж-я ТА6</t>
  </si>
  <si>
    <t>ТРЪБОПРОВОДИ и АРМАТУРА къмПГ5 (BG-$-0039_4)</t>
  </si>
  <si>
    <t>ТРЪБОПРОВОДИ към  ПГ 8</t>
  </si>
  <si>
    <t>ТРЪБЪПРЪВОДИ и АРМАТУРА къмПГ7 (BG-$-0039_2)</t>
  </si>
  <si>
    <t>ТУРБИНА ПАРНА № 6</t>
  </si>
  <si>
    <t>ЮЖНА ВОДНА МАГИСТРАЛА</t>
  </si>
  <si>
    <t>Общо:</t>
  </si>
  <si>
    <t>само за Т.ч.</t>
  </si>
  <si>
    <t>О Т Ч Е Т</t>
  </si>
  <si>
    <t>за извършените ремонти през 2014 г.в "Топлофикация-Русе" ЕАД</t>
  </si>
  <si>
    <t xml:space="preserve">Обект </t>
  </si>
  <si>
    <t>в т.ч:за</t>
  </si>
  <si>
    <t xml:space="preserve">План </t>
  </si>
  <si>
    <t xml:space="preserve">Факт       </t>
  </si>
  <si>
    <t>ЕЕ-Т.ч.</t>
  </si>
  <si>
    <t>ТЕ</t>
  </si>
  <si>
    <t>Общи -Т.ч.</t>
  </si>
  <si>
    <t>Пренос ГВ</t>
  </si>
  <si>
    <t>Парогенератор № 5</t>
  </si>
  <si>
    <t>Парогенератор № 1</t>
  </si>
  <si>
    <t xml:space="preserve">МЕЛНИЦИи МЕЛНИЧ ВЕНТИЛ.къмПГ5 </t>
  </si>
  <si>
    <t>Парогенератор № 7</t>
  </si>
  <si>
    <t>МЕЛНИЦИ и МEЛН.ВЕНТ.към ПГ7</t>
  </si>
  <si>
    <t>ТРЪБЪПРЪВОДИ и АРМАТУРА къмПГ7</t>
  </si>
  <si>
    <t xml:space="preserve">МЕЛНИЧНО ПРАХОВИ СИСТЕМИ КЪМ ПГ7 </t>
  </si>
  <si>
    <t xml:space="preserve">KOTEЛ 7   и  CПOMA-ЛHИ CЬОР-Я </t>
  </si>
  <si>
    <t>Парогенератор № 8</t>
  </si>
  <si>
    <t xml:space="preserve">МЕЛНИЦИ и МЕЛН.ВЕНТИЛ.към ПГ 8 </t>
  </si>
  <si>
    <t>Разходи за ремонт       (х. лв.)</t>
  </si>
  <si>
    <t>Турбогенератор№ 6</t>
  </si>
  <si>
    <t>Общостанционни</t>
  </si>
  <si>
    <t>Електрооборудване</t>
  </si>
  <si>
    <t>Оборудване ГТЦ</t>
  </si>
  <si>
    <t>Автотранспорт</t>
  </si>
  <si>
    <t>Топлопреносни мрежи</t>
  </si>
  <si>
    <t xml:space="preserve">ТРЪБОПРОВОДИ и АРМАТУРА къмПГ5 </t>
  </si>
  <si>
    <t>ТОПЛОФИКАЦИЯ РУСЕ ЕАД</t>
  </si>
  <si>
    <t>Обороти на сметка 207.2</t>
  </si>
  <si>
    <t>Период: 2014 г.</t>
  </si>
  <si>
    <t>Детализация по субконто: Строителни обекти, Начин на изпълнение</t>
  </si>
  <si>
    <t>Въвеждани данни: сума</t>
  </si>
  <si>
    <t>Парогенератор № 2</t>
  </si>
  <si>
    <t>Турбогенератор№ 5</t>
  </si>
  <si>
    <t>Оборудване ХВО</t>
  </si>
  <si>
    <t>Сгради и съоражения</t>
  </si>
  <si>
    <t>Съставил:</t>
  </si>
  <si>
    <t>Изп. директор:</t>
  </si>
  <si>
    <t>Общо ремонт в Топлоф. част</t>
  </si>
  <si>
    <t xml:space="preserve">                       ( Д. Димитров )</t>
  </si>
  <si>
    <t xml:space="preserve">                ( С. Желев )</t>
  </si>
</sst>
</file>

<file path=xl/styles.xml><?xml version="1.0" encoding="utf-8"?>
<styleSheet xmlns="http://schemas.openxmlformats.org/spreadsheetml/2006/main">
  <numFmts count="4">
    <numFmt numFmtId="164" formatCode="#,##0.00\ _л_в"/>
    <numFmt numFmtId="165" formatCode="0.0"/>
    <numFmt numFmtId="166" formatCode="0.000"/>
    <numFmt numFmtId="167" formatCode="#,##0.0\ _л_в"/>
  </numFmts>
  <fonts count="2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1"/>
      <color theme="1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color theme="1"/>
      <name val="Calibri"/>
      <family val="2"/>
      <scheme val="minor"/>
    </font>
    <font>
      <sz val="8"/>
      <color rgb="FFFF0000"/>
      <name val="Arial"/>
      <family val="2"/>
      <charset val="204"/>
    </font>
    <font>
      <sz val="9"/>
      <color rgb="FFFF0000"/>
      <name val="Arial"/>
      <family val="2"/>
      <charset val="204"/>
    </font>
    <font>
      <b/>
      <sz val="11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FF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>
      <alignment horizontal="left"/>
    </xf>
  </cellStyleXfs>
  <cellXfs count="88">
    <xf numFmtId="0" fontId="0" fillId="0" borderId="0" xfId="0"/>
    <xf numFmtId="0" fontId="2" fillId="0" borderId="0" xfId="1" applyAlignment="1"/>
    <xf numFmtId="0" fontId="4" fillId="0" borderId="1" xfId="1" applyFont="1" applyBorder="1" applyAlignment="1"/>
    <xf numFmtId="0" fontId="3" fillId="0" borderId="2" xfId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4" fontId="5" fillId="0" borderId="8" xfId="0" applyNumberFormat="1" applyFont="1" applyBorder="1" applyAlignment="1">
      <alignment horizontal="right" wrapText="1"/>
    </xf>
    <xf numFmtId="164" fontId="5" fillId="0" borderId="9" xfId="0" applyNumberFormat="1" applyFont="1" applyBorder="1" applyAlignment="1">
      <alignment horizontal="right" wrapText="1"/>
    </xf>
    <xf numFmtId="0" fontId="4" fillId="0" borderId="6" xfId="1" applyFont="1" applyFill="1" applyBorder="1" applyAlignment="1">
      <alignment wrapText="1"/>
    </xf>
    <xf numFmtId="164" fontId="2" fillId="0" borderId="7" xfId="1" applyNumberFormat="1" applyFont="1" applyFill="1" applyBorder="1" applyAlignment="1">
      <alignment horizontal="right" vertical="top" wrapText="1"/>
    </xf>
    <xf numFmtId="164" fontId="6" fillId="0" borderId="10" xfId="1" applyNumberFormat="1" applyFont="1" applyBorder="1" applyAlignment="1">
      <alignment horizontal="right" vertical="top" wrapText="1"/>
    </xf>
    <xf numFmtId="0" fontId="7" fillId="0" borderId="11" xfId="1" applyFont="1" applyBorder="1" applyAlignment="1"/>
    <xf numFmtId="0" fontId="9" fillId="0" borderId="0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4" fillId="2" borderId="6" xfId="1" applyFont="1" applyFill="1" applyBorder="1" applyAlignment="1">
      <alignment wrapText="1"/>
    </xf>
    <xf numFmtId="0" fontId="5" fillId="0" borderId="0" xfId="0" applyFont="1"/>
    <xf numFmtId="0" fontId="5" fillId="0" borderId="17" xfId="0" applyFont="1" applyBorder="1" applyAlignment="1">
      <alignment horizontal="center" wrapText="1"/>
    </xf>
    <xf numFmtId="0" fontId="5" fillId="3" borderId="16" xfId="0" applyFont="1" applyFill="1" applyBorder="1" applyAlignment="1">
      <alignment horizontal="center" vertical="top" wrapText="1"/>
    </xf>
    <xf numFmtId="0" fontId="10" fillId="3" borderId="17" xfId="0" applyFont="1" applyFill="1" applyBorder="1" applyAlignment="1">
      <alignment horizontal="center" vertical="top" wrapText="1"/>
    </xf>
    <xf numFmtId="165" fontId="5" fillId="3" borderId="17" xfId="0" applyNumberFormat="1" applyFont="1" applyFill="1" applyBorder="1" applyAlignment="1">
      <alignment horizontal="right" vertical="top"/>
    </xf>
    <xf numFmtId="0" fontId="5" fillId="3" borderId="11" xfId="0" applyFont="1" applyFill="1" applyBorder="1" applyAlignment="1">
      <alignment horizontal="center" vertical="top" wrapText="1"/>
    </xf>
    <xf numFmtId="0" fontId="10" fillId="3" borderId="14" xfId="0" applyFont="1" applyFill="1" applyBorder="1" applyAlignment="1">
      <alignment horizontal="center" vertical="top" wrapText="1"/>
    </xf>
    <xf numFmtId="165" fontId="5" fillId="3" borderId="14" xfId="0" applyNumberFormat="1" applyFont="1" applyFill="1" applyBorder="1" applyAlignment="1">
      <alignment horizontal="right" vertical="top"/>
    </xf>
    <xf numFmtId="0" fontId="2" fillId="0" borderId="6" xfId="1" applyFont="1" applyFill="1" applyBorder="1" applyAlignment="1">
      <alignment wrapText="1"/>
    </xf>
    <xf numFmtId="0" fontId="11" fillId="0" borderId="0" xfId="0" applyFont="1"/>
    <xf numFmtId="0" fontId="10" fillId="3" borderId="11" xfId="0" applyFont="1" applyFill="1" applyBorder="1" applyAlignment="1">
      <alignment horizontal="center" vertical="top" wrapText="1"/>
    </xf>
    <xf numFmtId="0" fontId="2" fillId="4" borderId="6" xfId="1" applyFont="1" applyFill="1" applyBorder="1" applyAlignment="1">
      <alignment wrapText="1"/>
    </xf>
    <xf numFmtId="0" fontId="2" fillId="5" borderId="6" xfId="1" applyFont="1" applyFill="1" applyBorder="1" applyAlignment="1">
      <alignment wrapText="1"/>
    </xf>
    <xf numFmtId="0" fontId="2" fillId="6" borderId="6" xfId="1" applyFont="1" applyFill="1" applyBorder="1" applyAlignment="1">
      <alignment wrapText="1"/>
    </xf>
    <xf numFmtId="0" fontId="5" fillId="7" borderId="0" xfId="0" applyFont="1" applyFill="1" applyBorder="1" applyAlignment="1">
      <alignment horizontal="center" vertical="top" wrapText="1"/>
    </xf>
    <xf numFmtId="165" fontId="5" fillId="7" borderId="0" xfId="0" applyNumberFormat="1" applyFont="1" applyFill="1" applyBorder="1" applyAlignment="1">
      <alignment horizontal="right" vertical="top"/>
    </xf>
    <xf numFmtId="0" fontId="0" fillId="7" borderId="0" xfId="0" applyFill="1"/>
    <xf numFmtId="165" fontId="5" fillId="3" borderId="11" xfId="0" applyNumberFormat="1" applyFont="1" applyFill="1" applyBorder="1" applyAlignment="1">
      <alignment horizontal="right" vertical="top"/>
    </xf>
    <xf numFmtId="0" fontId="8" fillId="3" borderId="11" xfId="0" applyFont="1" applyFill="1" applyBorder="1" applyAlignment="1">
      <alignment horizontal="center" vertical="top" wrapText="1"/>
    </xf>
    <xf numFmtId="165" fontId="12" fillId="3" borderId="14" xfId="0" applyNumberFormat="1" applyFont="1" applyFill="1" applyBorder="1" applyAlignment="1">
      <alignment horizontal="right" vertical="top"/>
    </xf>
    <xf numFmtId="0" fontId="8" fillId="3" borderId="14" xfId="0" applyFont="1" applyFill="1" applyBorder="1" applyAlignment="1">
      <alignment horizontal="center" vertical="top" wrapText="1"/>
    </xf>
    <xf numFmtId="0" fontId="4" fillId="8" borderId="6" xfId="1" applyFont="1" applyFill="1" applyBorder="1" applyAlignment="1">
      <alignment wrapText="1"/>
    </xf>
    <xf numFmtId="164" fontId="2" fillId="8" borderId="7" xfId="1" applyNumberFormat="1" applyFont="1" applyFill="1" applyBorder="1" applyAlignment="1">
      <alignment horizontal="right" vertical="top" wrapText="1"/>
    </xf>
    <xf numFmtId="0" fontId="4" fillId="7" borderId="6" xfId="1" applyFont="1" applyFill="1" applyBorder="1" applyAlignment="1">
      <alignment wrapText="1"/>
    </xf>
    <xf numFmtId="164" fontId="2" fillId="7" borderId="7" xfId="1" applyNumberFormat="1" applyFont="1" applyFill="1" applyBorder="1" applyAlignment="1">
      <alignment horizontal="right" vertical="top" wrapText="1"/>
    </xf>
    <xf numFmtId="0" fontId="13" fillId="0" borderId="6" xfId="1" applyFont="1" applyFill="1" applyBorder="1" applyAlignment="1">
      <alignment wrapText="1"/>
    </xf>
    <xf numFmtId="164" fontId="12" fillId="0" borderId="7" xfId="1" applyNumberFormat="1" applyFont="1" applyFill="1" applyBorder="1" applyAlignment="1">
      <alignment horizontal="right" vertical="top" wrapText="1"/>
    </xf>
    <xf numFmtId="166" fontId="0" fillId="0" borderId="0" xfId="0" applyNumberFormat="1"/>
    <xf numFmtId="0" fontId="3" fillId="0" borderId="3" xfId="1" applyFont="1" applyFill="1" applyBorder="1" applyAlignment="1"/>
    <xf numFmtId="164" fontId="6" fillId="0" borderId="10" xfId="1" applyNumberFormat="1" applyFont="1" applyFill="1" applyBorder="1" applyAlignment="1">
      <alignment horizontal="right" vertical="top" wrapText="1"/>
    </xf>
    <xf numFmtId="0" fontId="3" fillId="0" borderId="0" xfId="1" applyFont="1" applyAlignment="1">
      <alignment horizontal="left"/>
    </xf>
    <xf numFmtId="0" fontId="14" fillId="0" borderId="0" xfId="1" applyFont="1" applyAlignment="1">
      <alignment horizontal="centerContinuous" wrapText="1"/>
    </xf>
    <xf numFmtId="0" fontId="3" fillId="0" borderId="0" xfId="1" applyFont="1" applyAlignment="1">
      <alignment horizontal="centerContinuous" wrapText="1"/>
    </xf>
    <xf numFmtId="164" fontId="2" fillId="2" borderId="7" xfId="1" applyNumberFormat="1" applyFont="1" applyFill="1" applyBorder="1" applyAlignment="1">
      <alignment horizontal="right" vertical="top" wrapText="1"/>
    </xf>
    <xf numFmtId="0" fontId="16" fillId="0" borderId="17" xfId="0" applyFont="1" applyBorder="1" applyAlignment="1">
      <alignment horizontal="center" wrapText="1"/>
    </xf>
    <xf numFmtId="0" fontId="18" fillId="7" borderId="11" xfId="0" applyFont="1" applyFill="1" applyBorder="1" applyAlignment="1">
      <alignment horizontal="center" vertical="top" wrapText="1"/>
    </xf>
    <xf numFmtId="0" fontId="19" fillId="7" borderId="14" xfId="0" applyFont="1" applyFill="1" applyBorder="1" applyAlignment="1">
      <alignment horizontal="center" vertical="top" wrapText="1"/>
    </xf>
    <xf numFmtId="165" fontId="18" fillId="7" borderId="14" xfId="0" applyNumberFormat="1" applyFont="1" applyFill="1" applyBorder="1" applyAlignment="1">
      <alignment horizontal="right" vertical="top"/>
    </xf>
    <xf numFmtId="165" fontId="20" fillId="7" borderId="14" xfId="0" applyNumberFormat="1" applyFont="1" applyFill="1" applyBorder="1" applyAlignment="1">
      <alignment horizontal="right" vertical="top"/>
    </xf>
    <xf numFmtId="165" fontId="18" fillId="7" borderId="11" xfId="0" applyNumberFormat="1" applyFont="1" applyFill="1" applyBorder="1" applyAlignment="1">
      <alignment horizontal="right" vertical="top"/>
    </xf>
    <xf numFmtId="167" fontId="20" fillId="9" borderId="11" xfId="0" applyNumberFormat="1" applyFont="1" applyFill="1" applyBorder="1" applyAlignment="1">
      <alignment horizontal="right" vertical="top" wrapText="1"/>
    </xf>
    <xf numFmtId="167" fontId="20" fillId="9" borderId="15" xfId="0" applyNumberFormat="1" applyFont="1" applyFill="1" applyBorder="1" applyAlignment="1">
      <alignment horizontal="right" vertical="top" wrapText="1"/>
    </xf>
    <xf numFmtId="165" fontId="20" fillId="9" borderId="11" xfId="0" applyNumberFormat="1" applyFont="1" applyFill="1" applyBorder="1" applyAlignment="1">
      <alignment horizontal="right" vertical="top"/>
    </xf>
    <xf numFmtId="0" fontId="21" fillId="0" borderId="0" xfId="0" applyFont="1"/>
    <xf numFmtId="0" fontId="4" fillId="0" borderId="0" xfId="1" applyFont="1" applyAlignment="1">
      <alignment wrapText="1"/>
    </xf>
    <xf numFmtId="0" fontId="2" fillId="0" borderId="0" xfId="1" applyAlignment="1"/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10" fillId="0" borderId="13" xfId="0" applyFont="1" applyBorder="1"/>
    <xf numFmtId="0" fontId="10" fillId="0" borderId="16" xfId="0" applyFont="1" applyBorder="1"/>
    <xf numFmtId="0" fontId="10" fillId="0" borderId="13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14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20" fillId="9" borderId="1" xfId="0" applyFont="1" applyFill="1" applyBorder="1" applyAlignment="1">
      <alignment horizontal="right" vertical="top" wrapText="1"/>
    </xf>
    <xf numFmtId="0" fontId="20" fillId="9" borderId="15" xfId="0" applyFont="1" applyFill="1" applyBorder="1" applyAlignment="1">
      <alignment horizontal="right" vertical="top" wrapText="1"/>
    </xf>
    <xf numFmtId="0" fontId="22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wrapText="1"/>
    </xf>
    <xf numFmtId="0" fontId="15" fillId="0" borderId="14" xfId="0" applyFont="1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7" fillId="0" borderId="14" xfId="0" applyFont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181"/>
  <sheetViews>
    <sheetView topLeftCell="A22" workbookViewId="0">
      <selection activeCell="C49" sqref="C49"/>
    </sheetView>
  </sheetViews>
  <sheetFormatPr defaultRowHeight="15"/>
  <cols>
    <col min="1" max="1" width="4.140625" customWidth="1"/>
    <col min="2" max="2" width="53.5703125" customWidth="1"/>
    <col min="3" max="3" width="17" customWidth="1"/>
    <col min="4" max="4" width="11.85546875" customWidth="1"/>
    <col min="5" max="5" width="12.5703125" customWidth="1"/>
    <col min="6" max="6" width="13" customWidth="1"/>
    <col min="7" max="7" width="12.5703125" customWidth="1"/>
  </cols>
  <sheetData>
    <row r="1" spans="2:8">
      <c r="B1" s="46" t="s">
        <v>75</v>
      </c>
      <c r="C1" s="1"/>
      <c r="D1" s="13"/>
      <c r="E1" s="13"/>
      <c r="F1" s="13"/>
      <c r="G1" s="13"/>
      <c r="H1" s="13"/>
    </row>
    <row r="2" spans="2:8">
      <c r="B2" s="47" t="s">
        <v>76</v>
      </c>
      <c r="C2" s="1"/>
      <c r="D2" s="13"/>
      <c r="E2" s="13"/>
      <c r="F2" s="13"/>
      <c r="G2" s="13"/>
      <c r="H2" s="13"/>
    </row>
    <row r="3" spans="2:8">
      <c r="B3" s="48" t="s">
        <v>77</v>
      </c>
      <c r="C3" s="1"/>
      <c r="D3" s="13"/>
      <c r="E3" s="13"/>
      <c r="F3" s="13"/>
      <c r="G3" s="13"/>
      <c r="H3" s="13"/>
    </row>
    <row r="4" spans="2:8">
      <c r="B4" s="60" t="s">
        <v>78</v>
      </c>
      <c r="C4" s="61"/>
      <c r="D4" s="13"/>
      <c r="E4" s="13"/>
      <c r="F4" s="13"/>
      <c r="G4" s="13"/>
      <c r="H4" s="13"/>
    </row>
    <row r="5" spans="2:8" ht="15.75" thickBot="1">
      <c r="B5" s="60" t="s">
        <v>79</v>
      </c>
      <c r="C5" s="61"/>
      <c r="D5" s="14"/>
      <c r="E5" s="14"/>
      <c r="F5" s="14"/>
      <c r="G5" s="14"/>
      <c r="H5" s="14"/>
    </row>
    <row r="6" spans="2:8" ht="15.75" thickBot="1">
      <c r="B6" s="2"/>
      <c r="C6" s="3" t="s">
        <v>0</v>
      </c>
      <c r="D6" s="4" t="s">
        <v>1</v>
      </c>
      <c r="E6" s="5" t="s">
        <v>2</v>
      </c>
      <c r="F6" s="5" t="s">
        <v>3</v>
      </c>
      <c r="G6" s="6" t="s">
        <v>4</v>
      </c>
    </row>
    <row r="7" spans="2:8">
      <c r="B7" s="9" t="s">
        <v>5</v>
      </c>
      <c r="C7" s="10">
        <v>4860</v>
      </c>
      <c r="D7" s="7"/>
      <c r="E7" s="7"/>
      <c r="F7" s="7"/>
      <c r="G7" s="7">
        <v>4860</v>
      </c>
    </row>
    <row r="8" spans="2:8">
      <c r="B8" s="9" t="s">
        <v>6</v>
      </c>
      <c r="C8" s="10">
        <v>12291.87</v>
      </c>
      <c r="D8" s="8"/>
      <c r="E8" s="8"/>
      <c r="F8" s="8"/>
      <c r="G8" s="8">
        <v>12291.87</v>
      </c>
    </row>
    <row r="9" spans="2:8">
      <c r="B9" s="9" t="s">
        <v>7</v>
      </c>
      <c r="C9" s="10">
        <v>1841.67</v>
      </c>
      <c r="D9" s="8"/>
      <c r="E9" s="8"/>
      <c r="F9" s="8">
        <v>1841.67</v>
      </c>
      <c r="G9" s="8"/>
    </row>
    <row r="10" spans="2:8">
      <c r="B10" s="9" t="s">
        <v>8</v>
      </c>
      <c r="C10" s="10">
        <v>17394.68</v>
      </c>
      <c r="D10" s="8"/>
      <c r="E10" s="8"/>
      <c r="F10" s="8"/>
      <c r="G10" s="8">
        <v>17394.68</v>
      </c>
    </row>
    <row r="11" spans="2:8">
      <c r="B11" s="9" t="s">
        <v>9</v>
      </c>
      <c r="C11" s="10">
        <v>452.32</v>
      </c>
      <c r="D11" s="8"/>
      <c r="E11" s="8"/>
      <c r="F11" s="8"/>
      <c r="G11" s="8">
        <v>452.32</v>
      </c>
    </row>
    <row r="12" spans="2:8">
      <c r="B12" s="9" t="s">
        <v>10</v>
      </c>
      <c r="C12" s="10">
        <v>169140</v>
      </c>
      <c r="D12" s="8"/>
      <c r="E12" s="8"/>
      <c r="F12" s="8"/>
      <c r="G12" s="8">
        <v>169140</v>
      </c>
    </row>
    <row r="13" spans="2:8">
      <c r="B13" s="9" t="s">
        <v>11</v>
      </c>
      <c r="C13" s="10">
        <v>47853.26</v>
      </c>
      <c r="D13" s="8"/>
      <c r="E13" s="8"/>
      <c r="F13" s="8"/>
      <c r="G13" s="8">
        <v>47853.26</v>
      </c>
    </row>
    <row r="14" spans="2:8">
      <c r="B14" s="9" t="s">
        <v>12</v>
      </c>
      <c r="C14" s="10">
        <v>15500</v>
      </c>
      <c r="D14" s="8"/>
      <c r="E14" s="8"/>
      <c r="F14" s="8"/>
      <c r="G14" s="8">
        <v>15500</v>
      </c>
    </row>
    <row r="15" spans="2:8">
      <c r="B15" s="9" t="s">
        <v>13</v>
      </c>
      <c r="C15" s="10">
        <v>12524</v>
      </c>
      <c r="D15" s="8"/>
      <c r="E15" s="8"/>
      <c r="F15" s="8"/>
      <c r="G15" s="8">
        <v>12524</v>
      </c>
    </row>
    <row r="16" spans="2:8">
      <c r="B16" s="9" t="s">
        <v>14</v>
      </c>
      <c r="C16" s="10">
        <v>9600</v>
      </c>
      <c r="D16" s="8"/>
      <c r="E16" s="8"/>
      <c r="F16" s="8"/>
      <c r="G16" s="8">
        <v>9600</v>
      </c>
    </row>
    <row r="17" spans="2:7">
      <c r="B17" s="9" t="s">
        <v>15</v>
      </c>
      <c r="C17" s="10">
        <v>9600</v>
      </c>
      <c r="D17" s="8"/>
      <c r="E17" s="8"/>
      <c r="F17" s="8"/>
      <c r="G17" s="8">
        <v>9600</v>
      </c>
    </row>
    <row r="18" spans="2:7">
      <c r="B18" s="9" t="s">
        <v>16</v>
      </c>
      <c r="C18" s="10">
        <v>29999</v>
      </c>
      <c r="D18" s="8"/>
      <c r="E18" s="8"/>
      <c r="F18" s="8"/>
      <c r="G18" s="8">
        <v>29999</v>
      </c>
    </row>
    <row r="19" spans="2:7">
      <c r="B19" s="9" t="s">
        <v>17</v>
      </c>
      <c r="C19" s="10">
        <v>1039.76</v>
      </c>
      <c r="D19" s="8"/>
      <c r="E19" s="8"/>
      <c r="F19" s="8"/>
      <c r="G19" s="8">
        <v>1039.76</v>
      </c>
    </row>
    <row r="20" spans="2:7">
      <c r="B20" s="9" t="s">
        <v>18</v>
      </c>
      <c r="C20" s="10">
        <v>22446</v>
      </c>
      <c r="D20" s="8"/>
      <c r="E20" s="8"/>
      <c r="F20" s="8"/>
      <c r="G20" s="8">
        <v>22446</v>
      </c>
    </row>
    <row r="21" spans="2:7">
      <c r="B21" s="9" t="s">
        <v>19</v>
      </c>
      <c r="C21" s="10">
        <v>11190</v>
      </c>
      <c r="D21" s="8">
        <v>11190</v>
      </c>
      <c r="E21" s="8"/>
      <c r="F21" s="8"/>
      <c r="G21" s="8"/>
    </row>
    <row r="22" spans="2:7">
      <c r="B22" s="9" t="s">
        <v>20</v>
      </c>
      <c r="C22" s="10">
        <v>12480</v>
      </c>
      <c r="D22" s="8"/>
      <c r="E22" s="8"/>
      <c r="F22" s="8"/>
      <c r="G22" s="8">
        <v>12480</v>
      </c>
    </row>
    <row r="23" spans="2:7">
      <c r="B23" s="9" t="s">
        <v>21</v>
      </c>
      <c r="C23" s="10">
        <v>37245</v>
      </c>
      <c r="D23" s="8">
        <v>37245</v>
      </c>
      <c r="E23" s="8"/>
      <c r="F23" s="8"/>
      <c r="G23" s="8"/>
    </row>
    <row r="24" spans="2:7">
      <c r="B24" s="9" t="s">
        <v>22</v>
      </c>
      <c r="C24" s="10">
        <v>817</v>
      </c>
      <c r="D24" s="8"/>
      <c r="E24" s="8"/>
      <c r="F24" s="8"/>
      <c r="G24" s="8">
        <v>817</v>
      </c>
    </row>
    <row r="25" spans="2:7">
      <c r="B25" s="9" t="s">
        <v>23</v>
      </c>
      <c r="C25" s="10">
        <v>5599</v>
      </c>
      <c r="D25" s="8"/>
      <c r="E25" s="8"/>
      <c r="F25" s="8"/>
      <c r="G25" s="8">
        <v>5599</v>
      </c>
    </row>
    <row r="26" spans="2:7">
      <c r="B26" s="9" t="s">
        <v>24</v>
      </c>
      <c r="C26" s="10">
        <v>4589.37</v>
      </c>
      <c r="D26" s="8"/>
      <c r="E26" s="8"/>
      <c r="F26" s="8"/>
      <c r="G26" s="8">
        <v>4589.37</v>
      </c>
    </row>
    <row r="27" spans="2:7">
      <c r="B27" s="9" t="s">
        <v>25</v>
      </c>
      <c r="C27" s="10">
        <v>7844</v>
      </c>
      <c r="D27" s="8"/>
      <c r="E27" s="8"/>
      <c r="F27" s="8"/>
      <c r="G27" s="8">
        <v>7844</v>
      </c>
    </row>
    <row r="28" spans="2:7">
      <c r="B28" s="9" t="s">
        <v>26</v>
      </c>
      <c r="C28" s="10">
        <v>6240</v>
      </c>
      <c r="D28" s="8"/>
      <c r="E28" s="8"/>
      <c r="F28" s="8"/>
      <c r="G28" s="8">
        <v>6240</v>
      </c>
    </row>
    <row r="29" spans="2:7">
      <c r="B29" s="9" t="s">
        <v>27</v>
      </c>
      <c r="C29" s="10">
        <v>130625</v>
      </c>
      <c r="D29" s="8"/>
      <c r="E29" s="8"/>
      <c r="F29" s="8"/>
      <c r="G29" s="8">
        <v>130625</v>
      </c>
    </row>
    <row r="30" spans="2:7">
      <c r="B30" s="9" t="s">
        <v>28</v>
      </c>
      <c r="C30" s="10">
        <v>39403.599999999999</v>
      </c>
      <c r="D30" s="8"/>
      <c r="E30" s="8"/>
      <c r="F30" s="8"/>
      <c r="G30" s="8">
        <v>39403.599999999999</v>
      </c>
    </row>
    <row r="31" spans="2:7">
      <c r="B31" s="9" t="s">
        <v>29</v>
      </c>
      <c r="C31" s="10">
        <v>27517.599999999999</v>
      </c>
      <c r="D31" s="8"/>
      <c r="E31" s="8"/>
      <c r="F31" s="8"/>
      <c r="G31" s="8">
        <v>27517.599999999999</v>
      </c>
    </row>
    <row r="32" spans="2:7">
      <c r="B32" s="9" t="s">
        <v>30</v>
      </c>
      <c r="C32" s="10">
        <v>17409.95</v>
      </c>
      <c r="D32" s="8"/>
      <c r="E32" s="8"/>
      <c r="F32" s="8"/>
      <c r="G32" s="8">
        <v>17409.95</v>
      </c>
    </row>
    <row r="33" spans="2:7">
      <c r="B33" s="9" t="s">
        <v>31</v>
      </c>
      <c r="C33" s="10">
        <v>38114.9</v>
      </c>
      <c r="D33" s="8"/>
      <c r="E33" s="8"/>
      <c r="F33" s="8"/>
      <c r="G33" s="8">
        <v>38114.9</v>
      </c>
    </row>
    <row r="34" spans="2:7">
      <c r="B34" s="9" t="s">
        <v>32</v>
      </c>
      <c r="C34" s="10">
        <v>118.8</v>
      </c>
      <c r="D34" s="8"/>
      <c r="E34" s="8"/>
      <c r="F34" s="8"/>
      <c r="G34" s="8">
        <v>118.8</v>
      </c>
    </row>
    <row r="35" spans="2:7">
      <c r="B35" s="9" t="s">
        <v>33</v>
      </c>
      <c r="C35" s="10">
        <v>180053.94</v>
      </c>
      <c r="D35" s="8"/>
      <c r="E35" s="8"/>
      <c r="F35" s="8"/>
      <c r="G35" s="8">
        <v>180053.94</v>
      </c>
    </row>
    <row r="36" spans="2:7">
      <c r="B36" s="9" t="s">
        <v>34</v>
      </c>
      <c r="C36" s="10">
        <v>160</v>
      </c>
      <c r="D36" s="8"/>
      <c r="E36" s="8"/>
      <c r="F36" s="8"/>
      <c r="G36" s="8">
        <v>160</v>
      </c>
    </row>
    <row r="37" spans="2:7">
      <c r="B37" s="9" t="s">
        <v>35</v>
      </c>
      <c r="C37" s="10">
        <v>3539</v>
      </c>
      <c r="D37" s="8"/>
      <c r="E37" s="8"/>
      <c r="F37" s="8"/>
      <c r="G37" s="8">
        <v>3539</v>
      </c>
    </row>
    <row r="38" spans="2:7">
      <c r="B38" s="9" t="s">
        <v>36</v>
      </c>
      <c r="C38" s="10">
        <v>562.72</v>
      </c>
      <c r="D38" s="8"/>
      <c r="E38" s="8"/>
      <c r="F38" s="8">
        <v>562.72</v>
      </c>
      <c r="G38" s="8"/>
    </row>
    <row r="39" spans="2:7">
      <c r="B39" s="9" t="s">
        <v>37</v>
      </c>
      <c r="C39" s="10">
        <v>3684.38</v>
      </c>
      <c r="D39" s="8"/>
      <c r="E39" s="8"/>
      <c r="F39" s="8">
        <v>3684.38</v>
      </c>
      <c r="G39" s="8"/>
    </row>
    <row r="40" spans="2:7">
      <c r="B40" s="15" t="s">
        <v>38</v>
      </c>
      <c r="C40" s="49">
        <v>23176</v>
      </c>
      <c r="D40" s="8"/>
      <c r="E40" s="8"/>
      <c r="F40" s="8"/>
      <c r="G40" s="8"/>
    </row>
    <row r="41" spans="2:7">
      <c r="B41" s="9" t="s">
        <v>39</v>
      </c>
      <c r="C41" s="10">
        <v>59810.67</v>
      </c>
      <c r="D41" s="8">
        <v>59810.67</v>
      </c>
      <c r="E41" s="8"/>
      <c r="F41" s="8"/>
      <c r="G41" s="8"/>
    </row>
    <row r="42" spans="2:7">
      <c r="B42" s="9" t="s">
        <v>40</v>
      </c>
      <c r="C42" s="10">
        <v>22800</v>
      </c>
      <c r="D42" s="8"/>
      <c r="E42" s="8"/>
      <c r="F42" s="8"/>
      <c r="G42" s="8">
        <v>22800</v>
      </c>
    </row>
    <row r="43" spans="2:7">
      <c r="B43" s="9" t="s">
        <v>41</v>
      </c>
      <c r="C43" s="10">
        <v>51117.599999999999</v>
      </c>
      <c r="D43" s="8"/>
      <c r="E43" s="8"/>
      <c r="F43" s="8"/>
      <c r="G43" s="8">
        <v>51117.599999999999</v>
      </c>
    </row>
    <row r="44" spans="2:7">
      <c r="B44" s="9" t="s">
        <v>42</v>
      </c>
      <c r="C44" s="10">
        <v>61500</v>
      </c>
      <c r="D44" s="8"/>
      <c r="E44" s="8"/>
      <c r="F44" s="8"/>
      <c r="G44" s="8">
        <v>61500</v>
      </c>
    </row>
    <row r="45" spans="2:7">
      <c r="B45" s="9" t="s">
        <v>43</v>
      </c>
      <c r="C45" s="10">
        <v>20400</v>
      </c>
      <c r="D45" s="8">
        <v>20400</v>
      </c>
      <c r="E45" s="8"/>
      <c r="F45" s="8"/>
      <c r="G45" s="8"/>
    </row>
    <row r="46" spans="2:7" ht="15.75" thickBot="1">
      <c r="B46" s="9" t="s">
        <v>44</v>
      </c>
      <c r="C46" s="10">
        <v>2796</v>
      </c>
      <c r="D46" s="8"/>
      <c r="E46" s="8"/>
      <c r="F46" s="8">
        <v>2796</v>
      </c>
      <c r="G46" s="8"/>
    </row>
    <row r="47" spans="2:7" ht="15.75" thickBot="1">
      <c r="B47" s="44" t="s">
        <v>45</v>
      </c>
      <c r="C47" s="45">
        <v>1123337.0899999999</v>
      </c>
      <c r="D47" s="11">
        <v>128645.67</v>
      </c>
      <c r="E47" s="11">
        <v>0</v>
      </c>
      <c r="F47" s="11">
        <v>8884.77</v>
      </c>
      <c r="G47" s="11">
        <v>962630.65</v>
      </c>
    </row>
    <row r="48" spans="2:7" ht="15.75" thickBot="1">
      <c r="B48" s="1"/>
      <c r="C48" s="1"/>
    </row>
    <row r="49" spans="2:7" ht="15.75" thickBot="1">
      <c r="B49" s="12" t="s">
        <v>46</v>
      </c>
      <c r="C49" s="11">
        <v>1100161.0899999999</v>
      </c>
      <c r="D49" s="11">
        <v>128645.67</v>
      </c>
      <c r="E49" s="11">
        <v>0</v>
      </c>
      <c r="F49" s="11">
        <v>8884.77</v>
      </c>
      <c r="G49" s="11">
        <v>962630.65</v>
      </c>
    </row>
    <row r="50" spans="2:7">
      <c r="B50" s="1"/>
      <c r="C50" s="1"/>
    </row>
    <row r="51" spans="2:7">
      <c r="B51" s="1"/>
      <c r="C51" s="1"/>
    </row>
    <row r="52" spans="2:7">
      <c r="B52" s="1"/>
      <c r="C52" s="1"/>
    </row>
    <row r="53" spans="2:7">
      <c r="B53" s="1"/>
      <c r="C53" s="1"/>
    </row>
    <row r="54" spans="2:7">
      <c r="B54" s="1"/>
      <c r="C54" s="1"/>
    </row>
    <row r="55" spans="2:7">
      <c r="B55" s="1"/>
      <c r="C55" s="1"/>
    </row>
    <row r="56" spans="2:7">
      <c r="B56" s="1"/>
      <c r="C56" s="1"/>
    </row>
    <row r="57" spans="2:7">
      <c r="B57" s="1"/>
      <c r="C57" s="1"/>
    </row>
    <row r="58" spans="2:7">
      <c r="B58" s="1"/>
      <c r="C58" s="1"/>
    </row>
    <row r="59" spans="2:7">
      <c r="B59" s="1"/>
      <c r="C59" s="1"/>
    </row>
    <row r="60" spans="2:7">
      <c r="B60" s="1"/>
      <c r="C60" s="1"/>
    </row>
    <row r="61" spans="2:7">
      <c r="B61" s="1"/>
      <c r="C61" s="1"/>
    </row>
    <row r="62" spans="2:7">
      <c r="B62" s="1"/>
      <c r="C62" s="1"/>
    </row>
    <row r="63" spans="2:7">
      <c r="B63" s="1"/>
      <c r="C63" s="1"/>
    </row>
    <row r="64" spans="2:7">
      <c r="B64" s="1"/>
      <c r="C64" s="1"/>
    </row>
    <row r="65" spans="2:3">
      <c r="B65" s="1"/>
      <c r="C65" s="1"/>
    </row>
    <row r="66" spans="2:3">
      <c r="B66" s="1"/>
      <c r="C66" s="1"/>
    </row>
    <row r="67" spans="2:3">
      <c r="B67" s="1"/>
      <c r="C67" s="1"/>
    </row>
    <row r="68" spans="2:3">
      <c r="B68" s="1"/>
      <c r="C68" s="1"/>
    </row>
    <row r="69" spans="2:3">
      <c r="B69" s="1"/>
      <c r="C69" s="1"/>
    </row>
    <row r="70" spans="2:3">
      <c r="B70" s="1"/>
      <c r="C70" s="1"/>
    </row>
    <row r="71" spans="2:3">
      <c r="B71" s="1"/>
      <c r="C71" s="1"/>
    </row>
    <row r="72" spans="2:3">
      <c r="B72" s="1"/>
      <c r="C72" s="1"/>
    </row>
    <row r="73" spans="2:3">
      <c r="B73" s="1"/>
      <c r="C73" s="1"/>
    </row>
    <row r="74" spans="2:3">
      <c r="B74" s="1"/>
      <c r="C74" s="1"/>
    </row>
    <row r="75" spans="2:3">
      <c r="B75" s="1"/>
      <c r="C75" s="1"/>
    </row>
    <row r="76" spans="2:3">
      <c r="B76" s="1"/>
      <c r="C76" s="1"/>
    </row>
    <row r="77" spans="2:3">
      <c r="B77" s="1"/>
      <c r="C77" s="1"/>
    </row>
    <row r="78" spans="2:3">
      <c r="B78" s="1"/>
      <c r="C78" s="1"/>
    </row>
    <row r="79" spans="2:3">
      <c r="B79" s="1"/>
      <c r="C79" s="1"/>
    </row>
    <row r="80" spans="2:3">
      <c r="B80" s="1"/>
      <c r="C80" s="1"/>
    </row>
    <row r="81" spans="2:3">
      <c r="B81" s="1"/>
      <c r="C81" s="1"/>
    </row>
    <row r="82" spans="2:3">
      <c r="B82" s="1"/>
      <c r="C82" s="1"/>
    </row>
    <row r="83" spans="2:3">
      <c r="B83" s="1"/>
      <c r="C83" s="1"/>
    </row>
    <row r="84" spans="2:3">
      <c r="B84" s="1"/>
      <c r="C84" s="1"/>
    </row>
    <row r="85" spans="2:3">
      <c r="B85" s="1"/>
      <c r="C85" s="1"/>
    </row>
    <row r="86" spans="2:3">
      <c r="B86" s="1"/>
      <c r="C86" s="1"/>
    </row>
    <row r="87" spans="2:3">
      <c r="B87" s="1"/>
      <c r="C87" s="1"/>
    </row>
    <row r="88" spans="2:3">
      <c r="B88" s="1"/>
      <c r="C88" s="1"/>
    </row>
    <row r="89" spans="2:3">
      <c r="B89" s="1"/>
      <c r="C89" s="1"/>
    </row>
    <row r="90" spans="2:3">
      <c r="B90" s="1"/>
      <c r="C90" s="1"/>
    </row>
    <row r="91" spans="2:3">
      <c r="B91" s="1"/>
      <c r="C91" s="1"/>
    </row>
    <row r="92" spans="2:3">
      <c r="B92" s="1"/>
      <c r="C92" s="1"/>
    </row>
    <row r="93" spans="2:3">
      <c r="B93" s="1"/>
      <c r="C93" s="1"/>
    </row>
    <row r="94" spans="2:3">
      <c r="B94" s="1"/>
      <c r="C94" s="1"/>
    </row>
    <row r="95" spans="2:3">
      <c r="B95" s="1"/>
      <c r="C95" s="1"/>
    </row>
    <row r="96" spans="2:3">
      <c r="B96" s="1"/>
      <c r="C96" s="1"/>
    </row>
    <row r="97" spans="2:3">
      <c r="B97" s="1"/>
      <c r="C97" s="1"/>
    </row>
    <row r="98" spans="2:3">
      <c r="B98" s="1"/>
      <c r="C98" s="1"/>
    </row>
    <row r="99" spans="2:3">
      <c r="B99" s="1"/>
      <c r="C99" s="1"/>
    </row>
    <row r="100" spans="2:3">
      <c r="B100" s="1"/>
      <c r="C100" s="1"/>
    </row>
    <row r="101" spans="2:3">
      <c r="B101" s="1"/>
      <c r="C101" s="1"/>
    </row>
    <row r="102" spans="2:3">
      <c r="B102" s="1"/>
      <c r="C102" s="1"/>
    </row>
    <row r="103" spans="2:3">
      <c r="B103" s="1"/>
      <c r="C103" s="1"/>
    </row>
    <row r="104" spans="2:3">
      <c r="B104" s="1"/>
      <c r="C104" s="1"/>
    </row>
    <row r="105" spans="2:3">
      <c r="B105" s="1"/>
      <c r="C105" s="1"/>
    </row>
    <row r="106" spans="2:3">
      <c r="B106" s="1"/>
      <c r="C106" s="1"/>
    </row>
    <row r="107" spans="2:3">
      <c r="B107" s="1"/>
      <c r="C107" s="1"/>
    </row>
    <row r="108" spans="2:3">
      <c r="B108" s="1"/>
      <c r="C108" s="1"/>
    </row>
    <row r="109" spans="2:3">
      <c r="B109" s="1"/>
      <c r="C109" s="1"/>
    </row>
    <row r="110" spans="2:3">
      <c r="B110" s="1"/>
      <c r="C110" s="1"/>
    </row>
    <row r="111" spans="2:3">
      <c r="B111" s="1"/>
      <c r="C111" s="1"/>
    </row>
    <row r="112" spans="2:3">
      <c r="B112" s="1"/>
      <c r="C112" s="1"/>
    </row>
    <row r="113" spans="2:3">
      <c r="B113" s="1"/>
      <c r="C113" s="1"/>
    </row>
    <row r="114" spans="2:3">
      <c r="B114" s="1"/>
      <c r="C114" s="1"/>
    </row>
    <row r="115" spans="2:3">
      <c r="B115" s="1"/>
      <c r="C115" s="1"/>
    </row>
    <row r="116" spans="2:3">
      <c r="B116" s="1"/>
      <c r="C116" s="1"/>
    </row>
    <row r="117" spans="2:3">
      <c r="B117" s="1"/>
      <c r="C117" s="1"/>
    </row>
    <row r="118" spans="2:3">
      <c r="B118" s="1"/>
      <c r="C118" s="1"/>
    </row>
    <row r="119" spans="2:3">
      <c r="B119" s="1"/>
      <c r="C119" s="1"/>
    </row>
    <row r="120" spans="2:3">
      <c r="B120" s="1"/>
      <c r="C120" s="1"/>
    </row>
    <row r="121" spans="2:3">
      <c r="B121" s="1"/>
      <c r="C121" s="1"/>
    </row>
    <row r="122" spans="2:3">
      <c r="B122" s="1"/>
      <c r="C122" s="1"/>
    </row>
    <row r="123" spans="2:3">
      <c r="B123" s="1"/>
      <c r="C123" s="1"/>
    </row>
    <row r="124" spans="2:3">
      <c r="B124" s="1"/>
      <c r="C124" s="1"/>
    </row>
    <row r="125" spans="2:3">
      <c r="B125" s="1"/>
      <c r="C125" s="1"/>
    </row>
    <row r="126" spans="2:3">
      <c r="B126" s="1"/>
      <c r="C126" s="1"/>
    </row>
    <row r="127" spans="2:3">
      <c r="B127" s="1"/>
      <c r="C127" s="1"/>
    </row>
    <row r="128" spans="2:3">
      <c r="B128" s="1"/>
      <c r="C128" s="1"/>
    </row>
    <row r="129" spans="2:3">
      <c r="B129" s="1"/>
      <c r="C129" s="1"/>
    </row>
    <row r="130" spans="2:3">
      <c r="B130" s="1"/>
      <c r="C130" s="1"/>
    </row>
    <row r="131" spans="2:3">
      <c r="B131" s="1"/>
      <c r="C131" s="1"/>
    </row>
    <row r="132" spans="2:3">
      <c r="B132" s="1"/>
      <c r="C132" s="1"/>
    </row>
    <row r="133" spans="2:3">
      <c r="B133" s="1"/>
      <c r="C133" s="1"/>
    </row>
    <row r="134" spans="2:3">
      <c r="B134" s="1"/>
      <c r="C134" s="1"/>
    </row>
    <row r="135" spans="2:3">
      <c r="B135" s="1"/>
      <c r="C135" s="1"/>
    </row>
    <row r="136" spans="2:3">
      <c r="B136" s="1"/>
      <c r="C136" s="1"/>
    </row>
    <row r="137" spans="2:3">
      <c r="B137" s="1"/>
      <c r="C137" s="1"/>
    </row>
    <row r="138" spans="2:3">
      <c r="B138" s="1"/>
      <c r="C138" s="1"/>
    </row>
    <row r="139" spans="2:3">
      <c r="B139" s="1"/>
      <c r="C139" s="1"/>
    </row>
    <row r="140" spans="2:3">
      <c r="B140" s="1"/>
      <c r="C140" s="1"/>
    </row>
    <row r="141" spans="2:3">
      <c r="B141" s="1"/>
      <c r="C141" s="1"/>
    </row>
    <row r="142" spans="2:3">
      <c r="B142" s="1"/>
      <c r="C142" s="1"/>
    </row>
    <row r="143" spans="2:3">
      <c r="B143" s="1"/>
      <c r="C143" s="1"/>
    </row>
    <row r="144" spans="2:3">
      <c r="B144" s="1"/>
      <c r="C144" s="1"/>
    </row>
    <row r="145" spans="2:3">
      <c r="B145" s="1"/>
      <c r="C145" s="1"/>
    </row>
    <row r="146" spans="2:3">
      <c r="B146" s="1"/>
      <c r="C146" s="1"/>
    </row>
    <row r="147" spans="2:3">
      <c r="B147" s="1"/>
      <c r="C147" s="1"/>
    </row>
    <row r="148" spans="2:3">
      <c r="B148" s="1"/>
      <c r="C148" s="1"/>
    </row>
    <row r="149" spans="2:3">
      <c r="B149" s="1"/>
      <c r="C149" s="1"/>
    </row>
    <row r="150" spans="2:3">
      <c r="B150" s="1"/>
      <c r="C150" s="1"/>
    </row>
    <row r="151" spans="2:3">
      <c r="B151" s="1"/>
      <c r="C151" s="1"/>
    </row>
    <row r="152" spans="2:3">
      <c r="B152" s="1"/>
      <c r="C152" s="1"/>
    </row>
    <row r="153" spans="2:3">
      <c r="B153" s="1"/>
      <c r="C153" s="1"/>
    </row>
    <row r="154" spans="2:3">
      <c r="B154" s="1"/>
      <c r="C154" s="1"/>
    </row>
    <row r="155" spans="2:3">
      <c r="B155" s="1"/>
      <c r="C155" s="1"/>
    </row>
    <row r="156" spans="2:3">
      <c r="B156" s="1"/>
      <c r="C156" s="1"/>
    </row>
    <row r="157" spans="2:3">
      <c r="B157" s="1"/>
      <c r="C157" s="1"/>
    </row>
    <row r="158" spans="2:3">
      <c r="B158" s="1"/>
      <c r="C158" s="1"/>
    </row>
    <row r="159" spans="2:3">
      <c r="B159" s="1"/>
      <c r="C159" s="1"/>
    </row>
    <row r="160" spans="2:3">
      <c r="B160" s="1"/>
      <c r="C160" s="1"/>
    </row>
    <row r="161" spans="2:3">
      <c r="B161" s="1"/>
      <c r="C161" s="1"/>
    </row>
    <row r="162" spans="2:3">
      <c r="B162" s="1"/>
      <c r="C162" s="1"/>
    </row>
    <row r="163" spans="2:3">
      <c r="B163" s="1"/>
      <c r="C163" s="1"/>
    </row>
    <row r="164" spans="2:3">
      <c r="B164" s="1"/>
      <c r="C164" s="1"/>
    </row>
    <row r="165" spans="2:3">
      <c r="B165" s="1"/>
      <c r="C165" s="1"/>
    </row>
    <row r="166" spans="2:3">
      <c r="B166" s="1"/>
      <c r="C166" s="1"/>
    </row>
    <row r="167" spans="2:3">
      <c r="B167" s="1"/>
      <c r="C167" s="1"/>
    </row>
    <row r="168" spans="2:3">
      <c r="B168" s="1"/>
      <c r="C168" s="1"/>
    </row>
    <row r="169" spans="2:3">
      <c r="B169" s="1"/>
      <c r="C169" s="1"/>
    </row>
    <row r="170" spans="2:3">
      <c r="B170" s="1"/>
      <c r="C170" s="1"/>
    </row>
    <row r="171" spans="2:3">
      <c r="B171" s="1"/>
      <c r="C171" s="1"/>
    </row>
    <row r="172" spans="2:3">
      <c r="B172" s="1"/>
      <c r="C172" s="1"/>
    </row>
    <row r="173" spans="2:3">
      <c r="B173" s="1"/>
      <c r="C173" s="1"/>
    </row>
    <row r="174" spans="2:3">
      <c r="B174" s="1"/>
      <c r="C174" s="1"/>
    </row>
    <row r="175" spans="2:3">
      <c r="B175" s="1"/>
      <c r="C175" s="1"/>
    </row>
    <row r="176" spans="2:3">
      <c r="B176" s="1"/>
      <c r="C176" s="1"/>
    </row>
    <row r="177" spans="2:3">
      <c r="B177" s="1"/>
      <c r="C177" s="1"/>
    </row>
    <row r="178" spans="2:3">
      <c r="B178" s="1"/>
      <c r="C178" s="1"/>
    </row>
    <row r="179" spans="2:3">
      <c r="B179" s="1"/>
      <c r="C179" s="1"/>
    </row>
    <row r="180" spans="2:3">
      <c r="B180" s="1"/>
      <c r="C180" s="1"/>
    </row>
    <row r="181" spans="2:3">
      <c r="B181" s="1"/>
      <c r="C181" s="1"/>
    </row>
  </sheetData>
  <mergeCells count="2">
    <mergeCell ref="B4:C4"/>
    <mergeCell ref="B5:C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4"/>
  <sheetViews>
    <sheetView topLeftCell="A15" workbookViewId="0">
      <selection activeCell="D39" sqref="D39"/>
    </sheetView>
  </sheetViews>
  <sheetFormatPr defaultRowHeight="15"/>
  <cols>
    <col min="1" max="1" width="5.42578125" customWidth="1"/>
    <col min="2" max="2" width="36.42578125" customWidth="1"/>
    <col min="3" max="3" width="9.7109375" customWidth="1"/>
  </cols>
  <sheetData>
    <row r="1" spans="1:8">
      <c r="A1" s="16"/>
      <c r="B1" s="62" t="s">
        <v>47</v>
      </c>
      <c r="C1" s="63"/>
      <c r="D1" s="63"/>
      <c r="E1" s="63"/>
      <c r="F1" s="63"/>
      <c r="G1" s="63"/>
      <c r="H1" s="63"/>
    </row>
    <row r="2" spans="1:8" ht="15.75" thickBot="1">
      <c r="A2" s="16"/>
      <c r="B2" s="64" t="s">
        <v>48</v>
      </c>
      <c r="C2" s="65"/>
      <c r="D2" s="65"/>
      <c r="E2" s="65"/>
      <c r="F2" s="65"/>
      <c r="G2" s="65"/>
      <c r="H2" s="65"/>
    </row>
    <row r="3" spans="1:8" ht="28.5" customHeight="1" thickBot="1">
      <c r="A3" s="66"/>
      <c r="B3" s="68" t="s">
        <v>49</v>
      </c>
      <c r="C3" s="70" t="s">
        <v>67</v>
      </c>
      <c r="D3" s="71"/>
      <c r="E3" s="72" t="s">
        <v>50</v>
      </c>
      <c r="F3" s="73"/>
      <c r="G3" s="73"/>
      <c r="H3" s="74"/>
    </row>
    <row r="4" spans="1:8" ht="15.75" thickBot="1">
      <c r="A4" s="67"/>
      <c r="B4" s="69"/>
      <c r="C4" s="17" t="s">
        <v>51</v>
      </c>
      <c r="D4" s="17" t="s">
        <v>52</v>
      </c>
      <c r="E4" s="17" t="s">
        <v>53</v>
      </c>
      <c r="F4" s="17" t="s">
        <v>54</v>
      </c>
      <c r="G4" s="17" t="s">
        <v>55</v>
      </c>
      <c r="H4" s="17" t="s">
        <v>56</v>
      </c>
    </row>
    <row r="5" spans="1:8" ht="15.75" thickBot="1">
      <c r="A5" s="18"/>
      <c r="B5" s="19" t="s">
        <v>58</v>
      </c>
      <c r="C5" s="20">
        <f>SUM(C6:C12)</f>
        <v>0</v>
      </c>
      <c r="D5" s="20">
        <f>D6</f>
        <v>15500</v>
      </c>
      <c r="E5" s="20"/>
      <c r="F5" s="20"/>
      <c r="G5" s="20">
        <f>D5</f>
        <v>15500</v>
      </c>
      <c r="H5" s="20"/>
    </row>
    <row r="6" spans="1:8" ht="15.75" thickBot="1">
      <c r="B6" s="24" t="s">
        <v>12</v>
      </c>
      <c r="D6" s="10">
        <v>15500</v>
      </c>
    </row>
    <row r="7" spans="1:8" ht="15.75" thickBot="1">
      <c r="A7" s="21"/>
      <c r="B7" s="22" t="s">
        <v>57</v>
      </c>
      <c r="C7" s="23"/>
      <c r="D7" s="23">
        <f>D9+D10+D8</f>
        <v>55684.850000000006</v>
      </c>
      <c r="E7" s="23"/>
      <c r="F7" s="23"/>
      <c r="G7" s="23"/>
      <c r="H7" s="23"/>
    </row>
    <row r="8" spans="1:8" s="32" customFormat="1">
      <c r="A8" s="30"/>
      <c r="B8" s="15" t="s">
        <v>34</v>
      </c>
      <c r="C8" s="31"/>
      <c r="D8" s="31">
        <f>'207.2'!C36</f>
        <v>160</v>
      </c>
      <c r="E8" s="31"/>
      <c r="F8" s="31"/>
      <c r="G8" s="31"/>
      <c r="H8" s="31"/>
    </row>
    <row r="9" spans="1:8">
      <c r="B9" s="24" t="s">
        <v>59</v>
      </c>
      <c r="D9" s="16">
        <f>'207.2'!C32</f>
        <v>17409.95</v>
      </c>
    </row>
    <row r="10" spans="1:8">
      <c r="B10" s="24" t="s">
        <v>31</v>
      </c>
      <c r="D10" s="16">
        <f>'207.2'!C33</f>
        <v>38114.9</v>
      </c>
    </row>
    <row r="11" spans="1:8" ht="15.75" thickBot="1">
      <c r="B11" s="24" t="s">
        <v>74</v>
      </c>
      <c r="C11" s="10"/>
      <c r="D11" s="10">
        <v>22800</v>
      </c>
    </row>
    <row r="12" spans="1:8" ht="15.75" thickBot="1">
      <c r="A12" s="21"/>
      <c r="B12" s="26" t="s">
        <v>60</v>
      </c>
      <c r="C12" s="23"/>
      <c r="D12" s="23">
        <f>SUM(D13:D24)</f>
        <v>626654.94999999995</v>
      </c>
      <c r="E12" s="23"/>
      <c r="F12" s="23"/>
      <c r="G12" s="23"/>
      <c r="H12" s="23"/>
    </row>
    <row r="13" spans="1:8">
      <c r="B13" s="24" t="s">
        <v>5</v>
      </c>
      <c r="D13" s="16">
        <f>'207.2'!C7</f>
        <v>4860</v>
      </c>
    </row>
    <row r="14" spans="1:8">
      <c r="B14" s="24" t="s">
        <v>6</v>
      </c>
      <c r="D14" s="16">
        <f>'207.2'!C8</f>
        <v>12291.87</v>
      </c>
    </row>
    <row r="15" spans="1:8">
      <c r="B15" s="27" t="s">
        <v>9</v>
      </c>
      <c r="D15" s="16">
        <f>'207.2'!C11</f>
        <v>452.32</v>
      </c>
    </row>
    <row r="16" spans="1:8">
      <c r="B16" s="27" t="s">
        <v>64</v>
      </c>
      <c r="D16" s="16">
        <f>'207.2'!C12</f>
        <v>169140</v>
      </c>
    </row>
    <row r="17" spans="1:8">
      <c r="B17" s="27" t="s">
        <v>64</v>
      </c>
      <c r="D17" s="16">
        <f>'207.2'!C13</f>
        <v>47853.26</v>
      </c>
    </row>
    <row r="18" spans="1:8">
      <c r="B18" s="24" t="s">
        <v>17</v>
      </c>
      <c r="D18" s="16">
        <f>'207.2'!C19</f>
        <v>1039.76</v>
      </c>
    </row>
    <row r="19" spans="1:8">
      <c r="B19" s="24" t="s">
        <v>20</v>
      </c>
      <c r="D19" s="16">
        <f>'207.2'!C22</f>
        <v>12480</v>
      </c>
    </row>
    <row r="20" spans="1:8">
      <c r="B20" s="28" t="s">
        <v>61</v>
      </c>
      <c r="D20" s="16">
        <f>'207.2'!C28</f>
        <v>6240</v>
      </c>
    </row>
    <row r="21" spans="1:8">
      <c r="B21" s="28" t="s">
        <v>61</v>
      </c>
      <c r="D21" s="16">
        <f>'207.2'!C29</f>
        <v>130625</v>
      </c>
    </row>
    <row r="22" spans="1:8">
      <c r="B22" s="29" t="s">
        <v>32</v>
      </c>
      <c r="D22" s="16">
        <f>'207.2'!C34</f>
        <v>118.8</v>
      </c>
    </row>
    <row r="23" spans="1:8">
      <c r="B23" s="29" t="s">
        <v>63</v>
      </c>
      <c r="D23" s="16">
        <f>'207.2'!C35</f>
        <v>180053.94</v>
      </c>
    </row>
    <row r="24" spans="1:8" ht="15.75" thickBot="1">
      <c r="B24" s="9" t="s">
        <v>62</v>
      </c>
      <c r="D24" s="16">
        <f>'207.2'!C44</f>
        <v>61500</v>
      </c>
    </row>
    <row r="25" spans="1:8" ht="15.75" thickBot="1">
      <c r="A25" s="21"/>
      <c r="B25" s="26" t="s">
        <v>65</v>
      </c>
      <c r="C25" s="23"/>
      <c r="D25" s="23">
        <f>SUM(D26:D28)</f>
        <v>118038.79999999999</v>
      </c>
      <c r="E25" s="23"/>
      <c r="F25" s="23"/>
      <c r="G25" s="23"/>
      <c r="H25" s="23"/>
    </row>
    <row r="26" spans="1:8">
      <c r="B26" s="24" t="s">
        <v>28</v>
      </c>
      <c r="D26" s="25">
        <f>'207.2'!C30</f>
        <v>39403.599999999999</v>
      </c>
    </row>
    <row r="27" spans="1:8">
      <c r="B27" s="24" t="s">
        <v>66</v>
      </c>
      <c r="D27" s="25">
        <f>'207.2'!C31</f>
        <v>27517.599999999999</v>
      </c>
    </row>
    <row r="28" spans="1:8" ht="15.75" thickBot="1">
      <c r="B28" s="15" t="s">
        <v>41</v>
      </c>
      <c r="D28" s="25">
        <f>'207.2'!C43</f>
        <v>51117.599999999999</v>
      </c>
    </row>
    <row r="29" spans="1:8" ht="15.75" thickBot="1">
      <c r="A29" s="21"/>
      <c r="B29" s="34" t="s">
        <v>68</v>
      </c>
      <c r="C29" s="33">
        <f>C30+C31</f>
        <v>0</v>
      </c>
      <c r="D29" s="23">
        <f>D30+D31+D32</f>
        <v>91400.67</v>
      </c>
      <c r="E29" s="33">
        <f>D29</f>
        <v>91400.67</v>
      </c>
      <c r="F29" s="23"/>
      <c r="G29" s="35"/>
      <c r="H29" s="23"/>
    </row>
    <row r="30" spans="1:8">
      <c r="B30" s="24" t="s">
        <v>19</v>
      </c>
      <c r="D30" s="25">
        <f>'207.2'!C21</f>
        <v>11190</v>
      </c>
    </row>
    <row r="31" spans="1:8">
      <c r="B31" s="9" t="s">
        <v>39</v>
      </c>
      <c r="D31" s="25">
        <f>'207.2'!C41</f>
        <v>59810.67</v>
      </c>
    </row>
    <row r="32" spans="1:8" ht="15.75" thickBot="1">
      <c r="B32" s="9" t="s">
        <v>43</v>
      </c>
      <c r="D32" s="25">
        <f>'207.2'!C45</f>
        <v>20400</v>
      </c>
    </row>
    <row r="33" spans="1:8" ht="15.75" thickBot="1">
      <c r="A33" s="21"/>
      <c r="B33" s="36" t="s">
        <v>69</v>
      </c>
      <c r="C33" s="23">
        <f>SUM(C34:C43)</f>
        <v>0</v>
      </c>
      <c r="D33" s="23">
        <f>SUM(D34:D36)</f>
        <v>33457.68</v>
      </c>
      <c r="E33" s="33"/>
      <c r="F33" s="23"/>
      <c r="G33" s="23">
        <f>D33</f>
        <v>33457.68</v>
      </c>
      <c r="H33" s="23"/>
    </row>
    <row r="34" spans="1:8">
      <c r="B34" s="9" t="s">
        <v>8</v>
      </c>
      <c r="D34" s="16">
        <f>'207.2'!C10</f>
        <v>17394.68</v>
      </c>
    </row>
    <row r="35" spans="1:8">
      <c r="B35" s="9" t="s">
        <v>13</v>
      </c>
      <c r="C35" s="10"/>
      <c r="D35" s="10">
        <v>12524</v>
      </c>
    </row>
    <row r="36" spans="1:8" ht="15.75" thickBot="1">
      <c r="B36" s="9" t="s">
        <v>35</v>
      </c>
      <c r="C36" s="10"/>
      <c r="D36" s="10">
        <v>3539</v>
      </c>
    </row>
    <row r="37" spans="1:8" ht="15.75" thickBot="1">
      <c r="A37" s="21"/>
      <c r="B37" s="36" t="s">
        <v>70</v>
      </c>
      <c r="C37" s="23">
        <f>SUM(C40:C44)</f>
        <v>0</v>
      </c>
      <c r="D37" s="23">
        <f>D38+D39</f>
        <v>45089</v>
      </c>
      <c r="E37" s="33">
        <f>D37</f>
        <v>45089</v>
      </c>
      <c r="F37" s="23"/>
      <c r="G37" s="23"/>
      <c r="H37" s="23"/>
    </row>
    <row r="38" spans="1:8">
      <c r="B38" s="39" t="s">
        <v>21</v>
      </c>
      <c r="C38" s="40"/>
      <c r="D38" s="40">
        <v>37245</v>
      </c>
    </row>
    <row r="39" spans="1:8" ht="15.75" thickBot="1">
      <c r="B39" s="37" t="s">
        <v>25</v>
      </c>
      <c r="C39" s="38"/>
      <c r="D39" s="38">
        <v>7844</v>
      </c>
    </row>
    <row r="40" spans="1:8" ht="15.75" thickBot="1">
      <c r="A40" s="21"/>
      <c r="B40" s="36" t="s">
        <v>71</v>
      </c>
      <c r="C40" s="23">
        <f>SUM(C41:C44)</f>
        <v>0</v>
      </c>
      <c r="D40" s="23">
        <f>SUM(D41:D44)</f>
        <v>71645</v>
      </c>
      <c r="E40" s="33"/>
      <c r="F40" s="23"/>
      <c r="G40" s="23">
        <f>D40</f>
        <v>71645</v>
      </c>
      <c r="H40" s="23"/>
    </row>
    <row r="41" spans="1:8">
      <c r="B41" s="39" t="s">
        <v>18</v>
      </c>
      <c r="C41" s="40"/>
      <c r="D41" s="40">
        <v>22446</v>
      </c>
      <c r="E41" s="32"/>
    </row>
    <row r="42" spans="1:8">
      <c r="B42" s="9" t="s">
        <v>14</v>
      </c>
      <c r="C42" s="10"/>
      <c r="D42" s="10">
        <v>9600</v>
      </c>
    </row>
    <row r="43" spans="1:8">
      <c r="B43" s="9" t="s">
        <v>15</v>
      </c>
      <c r="C43" s="10"/>
      <c r="D43" s="10">
        <v>9600</v>
      </c>
    </row>
    <row r="44" spans="1:8" ht="15.75" thickBot="1">
      <c r="B44" s="9" t="s">
        <v>16</v>
      </c>
      <c r="C44" s="10"/>
      <c r="D44" s="10">
        <v>29999</v>
      </c>
    </row>
    <row r="45" spans="1:8" ht="15.75" thickBot="1">
      <c r="A45" s="21"/>
      <c r="B45" s="22" t="s">
        <v>72</v>
      </c>
      <c r="C45" s="23">
        <f>C46+C47</f>
        <v>0</v>
      </c>
      <c r="D45" s="23">
        <f>D46+D47</f>
        <v>4589.37</v>
      </c>
      <c r="E45" s="33"/>
      <c r="F45" s="23"/>
      <c r="G45" s="23">
        <f>D45</f>
        <v>4589.37</v>
      </c>
      <c r="H45" s="23"/>
    </row>
    <row r="46" spans="1:8" ht="24.75">
      <c r="B46" s="41" t="s">
        <v>24</v>
      </c>
      <c r="C46" s="42"/>
      <c r="D46" s="42">
        <v>4589.37</v>
      </c>
    </row>
    <row r="48" spans="1:8">
      <c r="B48" s="9" t="s">
        <v>22</v>
      </c>
      <c r="C48" s="10"/>
      <c r="D48" s="10">
        <v>817</v>
      </c>
    </row>
    <row r="49" spans="1:8" ht="15.75" thickBot="1">
      <c r="B49" s="9" t="s">
        <v>23</v>
      </c>
      <c r="C49" s="10"/>
      <c r="D49" s="10">
        <v>5599</v>
      </c>
    </row>
    <row r="50" spans="1:8" ht="15.75" thickBot="1">
      <c r="A50" s="21"/>
      <c r="B50" s="36" t="s">
        <v>73</v>
      </c>
      <c r="C50" s="23">
        <f>SUM(C51:C56)</f>
        <v>0</v>
      </c>
      <c r="D50" s="23">
        <f>SUM(D51:D53)</f>
        <v>6088.77</v>
      </c>
      <c r="E50" s="33"/>
      <c r="F50" s="23"/>
      <c r="G50" s="23"/>
      <c r="H50" s="23">
        <f>D50</f>
        <v>6088.77</v>
      </c>
    </row>
    <row r="51" spans="1:8">
      <c r="B51" s="9" t="s">
        <v>7</v>
      </c>
      <c r="C51" s="10"/>
      <c r="D51" s="10">
        <v>1841.67</v>
      </c>
    </row>
    <row r="52" spans="1:8">
      <c r="B52" s="9" t="s">
        <v>36</v>
      </c>
      <c r="C52" s="10"/>
      <c r="D52" s="10">
        <v>562.72</v>
      </c>
    </row>
    <row r="53" spans="1:8">
      <c r="B53" s="9" t="s">
        <v>37</v>
      </c>
      <c r="C53" s="10"/>
      <c r="D53" s="10">
        <v>3684.38</v>
      </c>
    </row>
    <row r="54" spans="1:8">
      <c r="B54" s="9" t="s">
        <v>44</v>
      </c>
      <c r="D54" s="10">
        <v>2796</v>
      </c>
    </row>
  </sheetData>
  <mergeCells count="6">
    <mergeCell ref="B1:H1"/>
    <mergeCell ref="B2:H2"/>
    <mergeCell ref="A3:A4"/>
    <mergeCell ref="B3:B4"/>
    <mergeCell ref="C3:D3"/>
    <mergeCell ref="E3:H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4:H25"/>
  <sheetViews>
    <sheetView tabSelected="1" workbookViewId="0">
      <selection activeCell="D30" sqref="D30"/>
    </sheetView>
  </sheetViews>
  <sheetFormatPr defaultRowHeight="15"/>
  <cols>
    <col min="1" max="1" width="3.140625" customWidth="1"/>
    <col min="2" max="2" width="32.140625" customWidth="1"/>
    <col min="3" max="3" width="8.7109375" customWidth="1"/>
    <col min="4" max="4" width="9.42578125" customWidth="1"/>
    <col min="5" max="5" width="7.7109375" customWidth="1"/>
    <col min="6" max="6" width="8" customWidth="1"/>
    <col min="8" max="8" width="8.42578125" customWidth="1"/>
  </cols>
  <sheetData>
    <row r="4" spans="1:8" ht="30" customHeight="1">
      <c r="A4" s="16"/>
      <c r="B4" s="77" t="s">
        <v>47</v>
      </c>
      <c r="C4" s="78"/>
      <c r="D4" s="78"/>
      <c r="E4" s="78"/>
      <c r="F4" s="78"/>
      <c r="G4" s="78"/>
      <c r="H4" s="78"/>
    </row>
    <row r="5" spans="1:8" ht="27.75" customHeight="1" thickBot="1">
      <c r="A5" s="16"/>
      <c r="B5" s="79" t="s">
        <v>48</v>
      </c>
      <c r="C5" s="80"/>
      <c r="D5" s="80"/>
      <c r="E5" s="80"/>
      <c r="F5" s="80"/>
      <c r="G5" s="80"/>
      <c r="H5" s="80"/>
    </row>
    <row r="6" spans="1:8" ht="28.5" customHeight="1" thickBot="1">
      <c r="A6" s="66"/>
      <c r="B6" s="81" t="s">
        <v>49</v>
      </c>
      <c r="C6" s="83" t="s">
        <v>67</v>
      </c>
      <c r="D6" s="84"/>
      <c r="E6" s="85" t="s">
        <v>50</v>
      </c>
      <c r="F6" s="86"/>
      <c r="G6" s="86"/>
      <c r="H6" s="87"/>
    </row>
    <row r="7" spans="1:8" ht="25.5" thickBot="1">
      <c r="A7" s="67"/>
      <c r="B7" s="82"/>
      <c r="C7" s="50" t="s">
        <v>51</v>
      </c>
      <c r="D7" s="50" t="s">
        <v>52</v>
      </c>
      <c r="E7" s="50" t="s">
        <v>53</v>
      </c>
      <c r="F7" s="50" t="s">
        <v>54</v>
      </c>
      <c r="G7" s="50" t="s">
        <v>55</v>
      </c>
      <c r="H7" s="50" t="s">
        <v>56</v>
      </c>
    </row>
    <row r="8" spans="1:8" ht="15.75" thickBot="1">
      <c r="A8" s="51">
        <v>1</v>
      </c>
      <c r="B8" s="52" t="s">
        <v>58</v>
      </c>
      <c r="C8" s="53">
        <v>0</v>
      </c>
      <c r="D8" s="53">
        <v>15.5</v>
      </c>
      <c r="E8" s="53"/>
      <c r="F8" s="53"/>
      <c r="G8" s="53">
        <f>D8</f>
        <v>15.5</v>
      </c>
      <c r="H8" s="54"/>
    </row>
    <row r="9" spans="1:8" ht="15.75" thickBot="1">
      <c r="A9" s="51">
        <v>2</v>
      </c>
      <c r="B9" s="52" t="s">
        <v>80</v>
      </c>
      <c r="C9" s="53">
        <v>398</v>
      </c>
      <c r="D9" s="53">
        <v>0</v>
      </c>
      <c r="E9" s="53"/>
      <c r="F9" s="53"/>
      <c r="G9" s="53">
        <f t="shared" ref="G9:G20" si="0">D9</f>
        <v>0</v>
      </c>
      <c r="H9" s="54"/>
    </row>
    <row r="10" spans="1:8" ht="15.75" thickBot="1">
      <c r="A10" s="51">
        <v>3</v>
      </c>
      <c r="B10" s="52" t="s">
        <v>57</v>
      </c>
      <c r="C10" s="53">
        <v>104</v>
      </c>
      <c r="D10" s="53">
        <v>55.68</v>
      </c>
      <c r="E10" s="53"/>
      <c r="F10" s="53"/>
      <c r="G10" s="53">
        <f t="shared" si="0"/>
        <v>55.68</v>
      </c>
      <c r="H10" s="54"/>
    </row>
    <row r="11" spans="1:8" ht="15.75" thickBot="1">
      <c r="A11" s="51">
        <v>4</v>
      </c>
      <c r="B11" s="52" t="s">
        <v>60</v>
      </c>
      <c r="C11" s="53">
        <v>325</v>
      </c>
      <c r="D11" s="53">
        <v>547.28</v>
      </c>
      <c r="E11" s="53"/>
      <c r="F11" s="53"/>
      <c r="G11" s="53">
        <f t="shared" si="0"/>
        <v>547.28</v>
      </c>
      <c r="H11" s="54"/>
    </row>
    <row r="12" spans="1:8" ht="15.75" thickBot="1">
      <c r="A12" s="51">
        <v>5</v>
      </c>
      <c r="B12" s="52" t="s">
        <v>65</v>
      </c>
      <c r="C12" s="53">
        <v>47</v>
      </c>
      <c r="D12" s="53">
        <v>37.729999999999997</v>
      </c>
      <c r="E12" s="53"/>
      <c r="F12" s="53"/>
      <c r="G12" s="53">
        <f t="shared" si="0"/>
        <v>37.729999999999997</v>
      </c>
      <c r="H12" s="54"/>
    </row>
    <row r="13" spans="1:8" ht="15.75" thickBot="1">
      <c r="A13" s="51">
        <v>6</v>
      </c>
      <c r="B13" s="52" t="s">
        <v>81</v>
      </c>
      <c r="C13" s="53">
        <v>2</v>
      </c>
      <c r="D13" s="53">
        <v>0</v>
      </c>
      <c r="E13" s="53"/>
      <c r="F13" s="53"/>
      <c r="G13" s="53">
        <f t="shared" si="0"/>
        <v>0</v>
      </c>
      <c r="H13" s="54"/>
    </row>
    <row r="14" spans="1:8" ht="15.75" thickBot="1">
      <c r="A14" s="51">
        <v>7</v>
      </c>
      <c r="B14" s="52" t="s">
        <v>68</v>
      </c>
      <c r="C14" s="53">
        <v>35</v>
      </c>
      <c r="D14" s="53">
        <v>31.59</v>
      </c>
      <c r="E14" s="53">
        <v>11.19</v>
      </c>
      <c r="F14" s="53"/>
      <c r="G14" s="53">
        <v>20.399999999999999</v>
      </c>
      <c r="H14" s="54"/>
    </row>
    <row r="15" spans="1:8" ht="15.75" thickBot="1">
      <c r="A15" s="51">
        <v>8</v>
      </c>
      <c r="B15" s="52" t="s">
        <v>69</v>
      </c>
      <c r="C15" s="53">
        <v>244</v>
      </c>
      <c r="D15" s="53">
        <v>226.79</v>
      </c>
      <c r="E15" s="53"/>
      <c r="F15" s="53"/>
      <c r="G15" s="53">
        <f t="shared" si="0"/>
        <v>226.79</v>
      </c>
      <c r="H15" s="54"/>
    </row>
    <row r="16" spans="1:8" ht="15.75" thickBot="1">
      <c r="A16" s="51">
        <v>9</v>
      </c>
      <c r="B16" s="52" t="s">
        <v>70</v>
      </c>
      <c r="C16" s="53">
        <v>170.5</v>
      </c>
      <c r="D16" s="53">
        <v>73.12</v>
      </c>
      <c r="E16" s="53">
        <v>73.12</v>
      </c>
      <c r="F16" s="53"/>
      <c r="G16" s="53">
        <v>0</v>
      </c>
      <c r="H16" s="54"/>
    </row>
    <row r="17" spans="1:8" ht="15.75" thickBot="1">
      <c r="A17" s="51">
        <v>10</v>
      </c>
      <c r="B17" s="52" t="s">
        <v>71</v>
      </c>
      <c r="C17" s="53">
        <v>131</v>
      </c>
      <c r="D17" s="53">
        <v>77.459999999999994</v>
      </c>
      <c r="E17" s="53"/>
      <c r="F17" s="53"/>
      <c r="G17" s="53">
        <f t="shared" si="0"/>
        <v>77.459999999999994</v>
      </c>
      <c r="H17" s="54"/>
    </row>
    <row r="18" spans="1:8" ht="15.75" thickBot="1">
      <c r="A18" s="51">
        <v>11</v>
      </c>
      <c r="B18" s="52" t="s">
        <v>82</v>
      </c>
      <c r="C18" s="53">
        <v>23</v>
      </c>
      <c r="D18" s="53">
        <v>6.42</v>
      </c>
      <c r="E18" s="53"/>
      <c r="F18" s="53"/>
      <c r="G18" s="53">
        <f t="shared" si="0"/>
        <v>6.42</v>
      </c>
      <c r="H18" s="54"/>
    </row>
    <row r="19" spans="1:8" ht="15.75" thickBot="1">
      <c r="A19" s="51">
        <v>12</v>
      </c>
      <c r="B19" s="52" t="s">
        <v>72</v>
      </c>
      <c r="C19" s="53">
        <v>10.8</v>
      </c>
      <c r="D19" s="53">
        <v>4.59</v>
      </c>
      <c r="E19" s="53"/>
      <c r="F19" s="53"/>
      <c r="G19" s="53">
        <f t="shared" si="0"/>
        <v>4.59</v>
      </c>
      <c r="H19" s="54"/>
    </row>
    <row r="20" spans="1:8" ht="15.75" thickBot="1">
      <c r="A20" s="51">
        <v>13</v>
      </c>
      <c r="B20" s="51" t="s">
        <v>83</v>
      </c>
      <c r="C20" s="55">
        <v>91.4</v>
      </c>
      <c r="D20" s="53">
        <v>20.93</v>
      </c>
      <c r="E20" s="53"/>
      <c r="F20" s="53"/>
      <c r="G20" s="53">
        <f t="shared" si="0"/>
        <v>20.93</v>
      </c>
      <c r="H20" s="54"/>
    </row>
    <row r="21" spans="1:8" ht="15.75" thickBot="1">
      <c r="A21" s="51">
        <v>14</v>
      </c>
      <c r="B21" s="51" t="s">
        <v>73</v>
      </c>
      <c r="C21" s="55">
        <v>406.29999999999995</v>
      </c>
      <c r="D21" s="53">
        <v>314.52</v>
      </c>
      <c r="E21" s="53"/>
      <c r="F21" s="53"/>
      <c r="G21" s="53">
        <v>0</v>
      </c>
      <c r="H21" s="53">
        <v>314.5</v>
      </c>
    </row>
    <row r="22" spans="1:8" ht="15.75" thickBot="1">
      <c r="A22" s="75" t="s">
        <v>86</v>
      </c>
      <c r="B22" s="76"/>
      <c r="C22" s="56">
        <f>SUM(C8,C9,C10,C11,C12,C13,C14,C15,C16,C17,C18,C19,C20,C21)</f>
        <v>1988</v>
      </c>
      <c r="D22" s="57">
        <f>SUM(D8,D9,D10,D11,D12,D13,D14,D15,D16,D17,D18,D19,D20,D21)</f>
        <v>1411.6100000000001</v>
      </c>
      <c r="E22" s="58">
        <f>SUM(E8:E21)</f>
        <v>84.31</v>
      </c>
      <c r="F22" s="58"/>
      <c r="G22" s="58">
        <f>SUM(G8:G21)</f>
        <v>1012.78</v>
      </c>
      <c r="H22" s="58">
        <f>SUM(H8:H21)</f>
        <v>314.5</v>
      </c>
    </row>
    <row r="23" spans="1:8" ht="30.75" customHeight="1">
      <c r="D23" s="43"/>
    </row>
    <row r="24" spans="1:8">
      <c r="B24" s="59" t="s">
        <v>84</v>
      </c>
      <c r="C24" s="59"/>
      <c r="D24" s="59"/>
      <c r="E24" s="59"/>
      <c r="F24" s="59" t="s">
        <v>85</v>
      </c>
      <c r="G24" s="59"/>
      <c r="H24" s="59"/>
    </row>
    <row r="25" spans="1:8">
      <c r="B25" s="59" t="s">
        <v>87</v>
      </c>
      <c r="C25" s="59"/>
      <c r="D25" s="59"/>
      <c r="E25" s="59"/>
      <c r="F25" s="59"/>
      <c r="G25" s="59" t="s">
        <v>88</v>
      </c>
      <c r="H25" s="59"/>
    </row>
  </sheetData>
  <mergeCells count="7">
    <mergeCell ref="A22:B22"/>
    <mergeCell ref="B4:H4"/>
    <mergeCell ref="B5:H5"/>
    <mergeCell ref="A6:A7"/>
    <mergeCell ref="B6:B7"/>
    <mergeCell ref="C6:D6"/>
    <mergeCell ref="E6:H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207.2</vt:lpstr>
      <vt:lpstr>Sheet2</vt:lpstr>
      <vt:lpstr>План и 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2015-03-24T14:23:43Z</dcterms:modified>
</cp:coreProperties>
</file>